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<sst xmlns="http://schemas.openxmlformats.org/spreadsheetml/2006/main" count="96" uniqueCount="58">
  <si>
    <t>欢迎订购计量文创宣传品</t>
  </si>
  <si>
    <r>
      <rPr>
        <b/>
        <sz val="11"/>
        <color rgb="FFFF0000"/>
        <rFont val="宋体"/>
        <charset val="134"/>
        <scheme val="minor"/>
      </rPr>
      <t>　　“计量宣传彩页”</t>
    </r>
    <r>
      <rPr>
        <sz val="11"/>
        <color theme="1"/>
        <rFont val="宋体"/>
        <charset val="134"/>
        <scheme val="minor"/>
      </rPr>
      <t>通过老百姓喜闻乐见的漫画形式，生动体现出计量对质量的基础支撑作用。
　　为配合总局质量安全“进社区、进校园、进乡镇”宣传教育活动，各地实验室开放活动，本社设计制作了计量与质量彩页（14张）计量科普彩页（11张）、“计量与消费者权益宣传彩页”（12张）、“计量与民生宣传彩页”（16张）、“计量历史文化彩页”（8张）、“计量与一带一路宣传彩页”（4张）、“计量与交通宣传彩页” （6张）。彩页规格为210mm×285mm（大16开），157克铜版纸单面彩色印刷；“质量离不开计量封套”规格为225mm×300mm，300克白卡纸彩色印刷。
　　《中国计量》杂志社为各地能更好的宣传计量，精心设计制作了中国计量历史文化卡片，这套卡片以扑克牌的形式体现，共54张，图文并茂、通俗易懂，让老百姓在休闲中了解计量，在简单中认知计量。这套卡片适合各种活动中作为宣传品、小奖品、小礼品发放，比如各地在“5·20世界计量日”、“9月质量月”、“3·15消费者权益日”等期间组织活动时作为宣传品发放、各级实验室开放实验室时作为小礼品发放、工会组织活动时使用、“全国计量科普知识竞答”各分赛区作为纪念奖的奖品发放等。
　　为配合总局“进社区、进校园、进乡镇”宣传教育活动，为实验室开放活动提供更丰富的计量宣传产品，《中国计量》杂志社设计制作了计量书签·名言系列（一套6张）、计量科普彩页（11张）、计量历史文化彩页（8张）、计量历史文化卡片（扑克牌形式）、计量单位制折页（两张）等计量文化、计量知识宣传品。
　　计量书签·名言系列，一套6张，采用300克铜版纸单面印刷（单位张规格50mm×140mm）。
　　说明：宣传彩页均为1元／页，500页以上免邮费，订数不够需另加20元邮费。封套3元／个，100个以上免邮费，订数不够需另加20元邮费。封套可单独订购。计量历史文化卡片100副起订（免邮费），100-999副，5元／副；1000-4999副，4元／副；5000-9999副，3.5元／副；10000副以上，3元／副。计量书签·名言系列2元／套，200套起订（免邮费）。</t>
    </r>
  </si>
  <si>
    <r>
      <rPr>
        <sz val="11"/>
        <color theme="1"/>
        <rFont val="宋体"/>
        <charset val="134"/>
        <scheme val="minor"/>
      </rPr>
      <t>联系人：王澎（15010256278）    马靖（13521354231）  吴庆涛（13520045771）  
电  话：（010）64225597   64480185  64224980      传真：（010）64480185
网  址：www.chinajl.com.cn      E-mail：897822398@qq.com     QQ：897822398
银行汇款（推荐）    户  名：《中国计量》杂志社 开户行：招商银行北京分行北三环支行 账  号：862280335910001
支付宝对公转账      户  名：《中国计量》杂志社 开户行：招商银行北京分行北三环支行 账  号：862280335910001
特别声明：</t>
    </r>
    <r>
      <rPr>
        <sz val="11"/>
        <color rgb="FFFF0000"/>
        <rFont val="宋体"/>
        <charset val="134"/>
        <scheme val="minor"/>
      </rPr>
      <t>支付宝对公转账的用户，请备注好订购单位名称，方便我们对应款项。请尽量使用银行卡直接转账，不建议使用余额宝支付。</t>
    </r>
  </si>
  <si>
    <t>彩页内容与彩页编号对照表</t>
  </si>
  <si>
    <r>
      <rPr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“计量与民生宣传彩页”</t>
    </r>
    <r>
      <rPr>
        <sz val="11"/>
        <color theme="1"/>
        <rFont val="宋体"/>
        <charset val="134"/>
        <scheme val="minor"/>
      </rPr>
      <t xml:space="preserve">编号与内容对应关系：101家用电能表、102家用燃气表、103民用水表、104户用热量表、105眼镜、106血压计、107血糖仪、108医用三源、109燃油加油机、110出租汽车计价器、111电子秤、112电子汽车衡、113能效标识、114过度包装、115身边的法定计量单位（1）、116身边的法定计量单位（2）。
    </t>
    </r>
    <r>
      <rPr>
        <b/>
        <sz val="11"/>
        <color theme="1"/>
        <rFont val="宋体"/>
        <charset val="134"/>
        <scheme val="minor"/>
      </rPr>
      <t>“计量历史文化宣传彩页”</t>
    </r>
    <r>
      <rPr>
        <sz val="11"/>
        <color theme="1"/>
        <rFont val="宋体"/>
        <charset val="134"/>
        <scheme val="minor"/>
      </rPr>
      <t xml:space="preserve">编号与内容对应关系：201计量的起源、202秦统一度量衡、203古代的时间计量、204中国古代度量衡瑰宝（度）、205中国古代度量衡瑰宝（量）、206中国古代度量衡瑰宝（衡）、207秤杆上的福禄寿、208曹冲称象。
    “计量与质量宣传彩页”编号与内容对应关系：301计量助力中国智造、302计量保障中国品质、303计量推动中国创新、304计量夯实中国基础；305计量铸就中国质量、306计量保障产品质量、307计量支撑工程质量、308计量与眼镜质量、309计量与诊疗质量、310计量与中医疗效、311推动工业强基工程、312保障质量过程控制、313构建国家现代先进测量体系、314助力国家产业计量测试中心建设。
    “计量与消费者权益宣传彩页”编号与内容对应关系：401质量与计量、402居家消费与计量、403购物消费与计量、404出行消费与计量、405房屋消费与计量、406餐饮消费与计量、407医疗消费与计量、408娱乐消费与计量、409快递与计量、410手机数据流量与计量、411网约车与计量、412充电桩与计量。
    </t>
    </r>
    <r>
      <rPr>
        <b/>
        <sz val="11"/>
        <color theme="1"/>
        <rFont val="宋体"/>
        <charset val="134"/>
        <scheme val="minor"/>
      </rPr>
      <t>“计量与一带一路宣传彩页”</t>
    </r>
    <r>
      <rPr>
        <sz val="11"/>
        <color theme="1"/>
        <rFont val="宋体"/>
        <charset val="134"/>
        <scheme val="minor"/>
      </rPr>
      <t xml:space="preserve">编号与内容对应关系：501计量与“一带一路”、502计量服务“一带一路”交通建设、503计量促进“一带一路”贸易便利、504计量保障“一带一路”质量提升。
   </t>
    </r>
    <r>
      <rPr>
        <b/>
        <sz val="11"/>
        <color theme="1"/>
        <rFont val="宋体"/>
        <charset val="134"/>
        <scheme val="minor"/>
      </rPr>
      <t xml:space="preserve"> “计量与交通宣传彩页”</t>
    </r>
    <r>
      <rPr>
        <sz val="11"/>
        <color theme="1"/>
        <rFont val="宋体"/>
        <charset val="134"/>
        <scheme val="minor"/>
      </rPr>
      <t>编号与内容对应关系：601交通与计量、602公路交通与计量、603铁路交通与计量、604水路交通与港口计重、605航空运输与计量、606管道运输与计量。
    “计量科普宣传彩页”编号与内容对应关系：K01长度计量、K02温度计量、K03力学计量、K04电磁计量、K05光学计量、K06声学计量、K07无线电计量、K08时间频率计量、K09电离辐射计量、K10化学计量、K11生物计量。</t>
    </r>
  </si>
  <si>
    <r>
      <rPr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中国计量历史文化卡片</t>
    </r>
    <r>
      <rPr>
        <sz val="11"/>
        <color theme="1"/>
        <rFont val="宋体"/>
        <charset val="134"/>
        <scheme val="minor"/>
      </rPr>
      <t>，以扑克牌的形式体现，共54张，图文并茂、通俗易懂，让老百姓在休闲中了解计量，在简单中认知计量。本套卡片设计精美、内容丰富，涉及古代计量的方方面面，其中古代度量衡经典标准器具有始皇诏八斤铜权、新莽铜嘉量、铂铱合金营造尺等；其他测量器具有日晷、圭表、漏刻、浑仪、记里鼓车、指南车、相风鸟、悬土炭法“验湿器”等；计量相关成语及典故有近在咫尺、退避三舍、半斤八两、锱铢必较、三更半夜、钟鸣漏尽、布手知尺、掬手成升、举足为跬、曹冲称象、权衡轻重、南人适北、视升为斗等；不同时期对计量做出卓越贡献的人物有西汉刘歆、三国魏国刘徽、晋代荀勖、南北朝祖冲之、北宋沈括、刘承珪、元代郭守敬等。这套卡片适合各种活动中作为宣传品、小奖品、小礼品发放，比如各地在“5·20世界计量日”、“9月质量月”、“3·15消费者权益日”等期间组织活动时作为宣传品发放、各级实验室开放实验室时作为小礼品发放、工会组织活动时使用、“全国计量科普知识竞答”各分赛区作为纪念奖的奖品发放等。
　　</t>
    </r>
    <r>
      <rPr>
        <b/>
        <sz val="11"/>
        <color theme="1"/>
        <rFont val="宋体"/>
        <charset val="134"/>
        <scheme val="minor"/>
      </rPr>
      <t>计量书签·名言系列</t>
    </r>
    <r>
      <rPr>
        <sz val="11"/>
        <color theme="1"/>
        <rFont val="宋体"/>
        <charset val="134"/>
        <scheme val="minor"/>
      </rPr>
      <t>，一套6张，采用300克铜版纸单面印刷（单位张规格50mm×140mm）。</t>
    </r>
  </si>
  <si>
    <t>计量文创产品订单（回执）</t>
  </si>
  <si>
    <t>订购说明：宣传彩页均为1元／页，封套3元／个，总金额500元以上免邮费，订数不够需另加20元邮费。卡片订购规则见下表，封套可单独订购。</t>
  </si>
  <si>
    <t>收件人</t>
  </si>
  <si>
    <t>订购单位</t>
  </si>
  <si>
    <t>详细地址</t>
  </si>
  <si>
    <t>发票抬头</t>
  </si>
  <si>
    <t>纳税人识别号或统一社会信用代码（18位）</t>
  </si>
  <si>
    <t>固话</t>
  </si>
  <si>
    <t>手机</t>
  </si>
  <si>
    <t>微信</t>
  </si>
  <si>
    <t>电子邮箱</t>
  </si>
  <si>
    <t>QQ号</t>
  </si>
  <si>
    <t>邮码</t>
  </si>
  <si>
    <t>诚信计量
宣传画</t>
  </si>
  <si>
    <t>订购数量</t>
  </si>
  <si>
    <t>单价</t>
  </si>
  <si>
    <t>计量离不开
质量封套</t>
  </si>
  <si>
    <t>小计</t>
  </si>
  <si>
    <t>计量与消费者权益
1元/张</t>
  </si>
  <si>
    <t>编号</t>
  </si>
  <si>
    <t>计量历史文化卡片</t>
  </si>
  <si>
    <t>100副起订（免邮费），100-999副，5元/副；
1000-4999副，4元/副；5000-9999副，3.5元/副；10000副以上，3元/副</t>
  </si>
  <si>
    <t>计量书签
名言系列</t>
  </si>
  <si>
    <t>订购套数</t>
  </si>
  <si>
    <t>计量单位制
折页</t>
  </si>
  <si>
    <r>
      <rPr>
        <sz val="11"/>
        <color theme="1"/>
        <rFont val="宋体"/>
        <charset val="134"/>
        <scheme val="minor"/>
      </rPr>
      <t>计量与质量
1</t>
    </r>
    <r>
      <rPr>
        <sz val="11"/>
        <color theme="1"/>
        <rFont val="宋体"/>
        <charset val="134"/>
        <scheme val="minor"/>
      </rPr>
      <t>元/张</t>
    </r>
  </si>
  <si>
    <t>计量科普
1元/张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</si>
  <si>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</si>
  <si>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</si>
  <si>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</si>
  <si>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</si>
  <si>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</si>
  <si>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</si>
  <si>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</si>
  <si>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</si>
  <si>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</si>
  <si>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</si>
  <si>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</si>
  <si>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r>
      <rPr>
        <sz val="11"/>
        <color theme="1"/>
        <rFont val="宋体"/>
        <charset val="134"/>
        <scheme val="minor"/>
      </rPr>
      <t>计量与民生
1元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张</t>
    </r>
  </si>
  <si>
    <r>
      <rPr>
        <sz val="11"/>
        <color theme="1"/>
        <rFont val="宋体"/>
        <charset val="134"/>
        <scheme val="minor"/>
      </rPr>
      <t>计量与文化
1元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张</t>
    </r>
  </si>
  <si>
    <t>计量与一带一路 1元/张</t>
  </si>
  <si>
    <r>
      <rPr>
        <sz val="11"/>
        <color theme="1"/>
        <rFont val="宋体"/>
        <charset val="134"/>
        <scheme val="minor"/>
      </rPr>
      <t>计量与交通
1元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张</t>
    </r>
  </si>
  <si>
    <t>邮费</t>
  </si>
  <si>
    <t>合计</t>
  </si>
  <si>
    <t>汇款金额</t>
  </si>
  <si>
    <t>（小写）</t>
  </si>
  <si>
    <t>汇款方式</t>
  </si>
  <si>
    <t xml:space="preserve">   银行转账</t>
  </si>
  <si>
    <t xml:space="preserve">  支付宝对公转账</t>
  </si>
  <si>
    <t>是否要发票</t>
  </si>
  <si>
    <t xml:space="preserve">    是</t>
  </si>
  <si>
    <t xml:space="preserve">  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</si>
</sst>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[DBNum2][$RMB]General;[Red][DBNum2][$RMB]General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5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0" borderId="5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55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48" applyNumberFormat="0" applyFill="0" applyAlignment="0" applyProtection="0">
      <alignment vertical="center"/>
    </xf>
    <xf numFmtId="0" fontId="11" fillId="0" borderId="4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5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53" applyNumberFormat="0" applyAlignment="0" applyProtection="0">
      <alignment vertical="center"/>
    </xf>
    <xf numFmtId="0" fontId="25" fillId="23" borderId="52" applyNumberFormat="0" applyAlignment="0" applyProtection="0">
      <alignment vertical="center"/>
    </xf>
    <xf numFmtId="0" fontId="15" fillId="10" borderId="5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49" applyNumberFormat="0" applyFill="0" applyAlignment="0" applyProtection="0">
      <alignment vertical="center"/>
    </xf>
    <xf numFmtId="0" fontId="24" fillId="0" borderId="5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vertical="center"/>
      <protection locked="0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>
      <alignment horizontal="center" vertical="center"/>
    </xf>
    <xf numFmtId="0" fontId="7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 wrapText="1"/>
      <protection locked="0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/>
    </xf>
    <xf numFmtId="0" fontId="8" fillId="0" borderId="30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0" fillId="0" borderId="31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8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9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176" fontId="0" fillId="0" borderId="29" xfId="0" applyNumberFormat="1" applyFill="1" applyBorder="1" applyAlignment="1">
      <alignment horizontal="center" vertical="center"/>
    </xf>
    <xf numFmtId="0" fontId="0" fillId="0" borderId="6" xfId="0" applyFill="1" applyBorder="1" applyAlignment="1" applyProtection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15" xfId="0" applyFill="1" applyBorder="1" applyAlignment="1">
      <alignment horizontal="left" vertical="center"/>
    </xf>
    <xf numFmtId="0" fontId="0" fillId="0" borderId="15" xfId="0" applyFont="1" applyFill="1" applyBorder="1" applyAlignment="1">
      <alignment horizontal="left" vertical="center" wrapText="1"/>
    </xf>
    <xf numFmtId="0" fontId="0" fillId="0" borderId="41" xfId="0" applyFont="1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5" xfId="0" applyFill="1" applyBorder="1" applyAlignment="1">
      <alignment vertical="center"/>
    </xf>
    <xf numFmtId="0" fontId="0" fillId="0" borderId="44" xfId="0" applyFont="1" applyFill="1" applyBorder="1" applyAlignment="1">
      <alignment horizontal="center" vertical="center"/>
    </xf>
    <xf numFmtId="0" fontId="0" fillId="0" borderId="44" xfId="0" applyFill="1" applyBorder="1" applyAlignment="1" applyProtection="1">
      <alignment horizontal="center" vertical="center"/>
    </xf>
    <xf numFmtId="0" fontId="0" fillId="0" borderId="25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42" xfId="0" applyFill="1" applyBorder="1" applyAlignment="1" applyProtection="1">
      <alignment horizontal="center" vertical="center"/>
    </xf>
    <xf numFmtId="0" fontId="0" fillId="0" borderId="22" xfId="0" applyFill="1" applyBorder="1" applyAlignment="1">
      <alignment vertical="center"/>
    </xf>
    <xf numFmtId="0" fontId="0" fillId="0" borderId="46" xfId="0" applyFont="1" applyFill="1" applyBorder="1" applyAlignment="1">
      <alignment horizontal="center" vertical="center"/>
    </xf>
    <xf numFmtId="0" fontId="0" fillId="0" borderId="47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42" xfId="0" applyFont="1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0" fillId="0" borderId="43" xfId="0" applyFill="1" applyBorder="1" applyAlignment="1" applyProtection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8" xfId="0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46</xdr:row>
          <xdr:rowOff>0</xdr:rowOff>
        </xdr:from>
        <xdr:to>
          <xdr:col>3</xdr:col>
          <xdr:colOff>209550</xdr:colOff>
          <xdr:row>46</xdr:row>
          <xdr:rowOff>255270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809750" y="25174575"/>
              <a:ext cx="495300" cy="25527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247650</xdr:colOff>
          <xdr:row>46</xdr:row>
          <xdr:rowOff>0</xdr:rowOff>
        </xdr:from>
        <xdr:to>
          <xdr:col>6</xdr:col>
          <xdr:colOff>266700</xdr:colOff>
          <xdr:row>46</xdr:row>
          <xdr:rowOff>260985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352800" y="25174575"/>
              <a:ext cx="523875" cy="26098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46</xdr:row>
          <xdr:rowOff>0</xdr:rowOff>
        </xdr:from>
        <xdr:to>
          <xdr:col>9</xdr:col>
          <xdr:colOff>485775</xdr:colOff>
          <xdr:row>46</xdr:row>
          <xdr:rowOff>252095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5181600" y="25174575"/>
              <a:ext cx="428625" cy="2520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390525</xdr:colOff>
          <xdr:row>46</xdr:row>
          <xdr:rowOff>0</xdr:rowOff>
        </xdr:from>
        <xdr:to>
          <xdr:col>11</xdr:col>
          <xdr:colOff>66675</xdr:colOff>
          <xdr:row>46</xdr:row>
          <xdr:rowOff>304800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6019800" y="25174575"/>
              <a:ext cx="428625" cy="30480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10" workbookViewId="0">
      <selection activeCell="M26" sqref="M26"/>
    </sheetView>
  </sheetViews>
  <sheetFormatPr defaultColWidth="9" defaultRowHeight="13.5"/>
  <cols>
    <col min="1" max="1" width="11.875" style="1" customWidth="1"/>
    <col min="2" max="2" width="9" style="1"/>
    <col min="3" max="10" width="6.625" style="1" customWidth="1"/>
    <col min="11" max="11" width="9.875" style="1" customWidth="1"/>
    <col min="12" max="16384" width="9" style="1"/>
  </cols>
  <sheetData>
    <row r="1" s="1" customFormat="1" ht="2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09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3" customHeight="1" spans="1:11">
      <c r="A3" s="6"/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187" customHeight="1" spans="1:11">
      <c r="A4" s="6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="1" customFormat="1" ht="47" customHeight="1" spans="1:11">
      <c r="A5" s="2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409" customHeight="1" spans="1:11">
      <c r="A6" s="6" t="s">
        <v>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="1" customFormat="1" ht="187" customHeight="1" spans="1:11">
      <c r="A7" s="6" t="s">
        <v>5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="1" customFormat="1" ht="20.25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="1" customFormat="1" ht="34" customHeight="1" spans="1:11">
      <c r="A9" s="10" t="s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1" customFormat="1" ht="33" customHeight="1" spans="1:11">
      <c r="A10" s="11" t="s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ht="16" customHeight="1" spans="1:11">
      <c r="A11" s="13" t="s">
        <v>8</v>
      </c>
      <c r="B11" s="14" t="s">
        <v>9</v>
      </c>
      <c r="C11" s="14"/>
      <c r="D11" s="14"/>
      <c r="E11" s="14"/>
      <c r="F11" s="14"/>
      <c r="G11" s="15" t="s">
        <v>10</v>
      </c>
      <c r="H11" s="16"/>
      <c r="I11" s="16"/>
      <c r="J11" s="16"/>
      <c r="K11" s="79"/>
    </row>
    <row r="12" s="1" customFormat="1" ht="16" customHeight="1" spans="1:11">
      <c r="A12" s="17"/>
      <c r="B12" s="18"/>
      <c r="C12" s="18"/>
      <c r="D12" s="18"/>
      <c r="E12" s="18"/>
      <c r="F12" s="18"/>
      <c r="G12" s="19"/>
      <c r="H12" s="20"/>
      <c r="I12" s="20"/>
      <c r="J12" s="20"/>
      <c r="K12" s="80"/>
    </row>
    <row r="13" s="1" customFormat="1" ht="16" customHeight="1" spans="1:11">
      <c r="A13" s="21" t="s">
        <v>11</v>
      </c>
      <c r="B13" s="22"/>
      <c r="C13" s="22"/>
      <c r="D13" s="22"/>
      <c r="E13" s="22"/>
      <c r="F13" s="23"/>
      <c r="G13" s="24" t="s">
        <v>12</v>
      </c>
      <c r="H13" s="25"/>
      <c r="I13" s="25"/>
      <c r="J13" s="25"/>
      <c r="K13" s="81"/>
    </row>
    <row r="14" s="1" customFormat="1" ht="16" customHeight="1" spans="1:11">
      <c r="A14" s="21"/>
      <c r="B14" s="22"/>
      <c r="C14" s="22"/>
      <c r="D14" s="22"/>
      <c r="E14" s="22"/>
      <c r="F14" s="23"/>
      <c r="G14" s="26"/>
      <c r="H14" s="22"/>
      <c r="I14" s="22"/>
      <c r="J14" s="22"/>
      <c r="K14" s="82"/>
    </row>
    <row r="15" s="1" customFormat="1" ht="16" customHeight="1" spans="1:11">
      <c r="A15" s="27" t="s">
        <v>13</v>
      </c>
      <c r="B15" s="18"/>
      <c r="C15" s="28" t="s">
        <v>14</v>
      </c>
      <c r="D15" s="28"/>
      <c r="E15" s="28" t="s">
        <v>15</v>
      </c>
      <c r="F15" s="28"/>
      <c r="G15" s="28" t="s">
        <v>16</v>
      </c>
      <c r="H15" s="28"/>
      <c r="I15" s="19" t="s">
        <v>17</v>
      </c>
      <c r="J15" s="83"/>
      <c r="K15" s="84" t="s">
        <v>18</v>
      </c>
    </row>
    <row r="16" s="1" customFormat="1" ht="16" customHeight="1" spans="1:11">
      <c r="A16" s="29"/>
      <c r="B16" s="30"/>
      <c r="C16" s="31"/>
      <c r="D16" s="31"/>
      <c r="E16" s="31"/>
      <c r="F16" s="31"/>
      <c r="G16" s="32"/>
      <c r="H16" s="33"/>
      <c r="I16" s="32"/>
      <c r="J16" s="33"/>
      <c r="K16" s="85"/>
    </row>
    <row r="17" s="1" customFormat="1" ht="16" customHeight="1" spans="1:11">
      <c r="A17" s="34" t="s">
        <v>19</v>
      </c>
      <c r="B17" s="35" t="s">
        <v>20</v>
      </c>
      <c r="C17" s="26"/>
      <c r="D17" s="23"/>
      <c r="E17" s="28" t="s">
        <v>21</v>
      </c>
      <c r="F17" s="36" t="s">
        <v>22</v>
      </c>
      <c r="G17" s="23"/>
      <c r="H17" s="19" t="s">
        <v>20</v>
      </c>
      <c r="I17" s="83"/>
      <c r="J17" s="28" t="s">
        <v>21</v>
      </c>
      <c r="K17" s="86" t="s">
        <v>23</v>
      </c>
    </row>
    <row r="18" s="1" customFormat="1" ht="16" customHeight="1" spans="1:11">
      <c r="A18" s="37"/>
      <c r="B18" s="38"/>
      <c r="C18" s="39"/>
      <c r="D18" s="40"/>
      <c r="E18" s="28">
        <v>10</v>
      </c>
      <c r="F18" s="39"/>
      <c r="G18" s="40"/>
      <c r="H18" s="19"/>
      <c r="I18" s="83"/>
      <c r="J18" s="28">
        <v>3</v>
      </c>
      <c r="K18" s="87">
        <f>SUM(C17*E18)</f>
        <v>0</v>
      </c>
    </row>
    <row r="19" s="1" customFormat="1" ht="16" customHeight="1" spans="1:11">
      <c r="A19" s="41" t="s">
        <v>24</v>
      </c>
      <c r="B19" s="42" t="s">
        <v>25</v>
      </c>
      <c r="C19" s="28">
        <v>401</v>
      </c>
      <c r="D19" s="28">
        <v>402</v>
      </c>
      <c r="E19" s="28">
        <v>403</v>
      </c>
      <c r="F19" s="28">
        <v>404</v>
      </c>
      <c r="G19" s="28">
        <v>405</v>
      </c>
      <c r="H19" s="28">
        <v>406</v>
      </c>
      <c r="I19" s="28">
        <v>407</v>
      </c>
      <c r="J19" s="28">
        <v>408</v>
      </c>
      <c r="K19" s="86" t="s">
        <v>23</v>
      </c>
    </row>
    <row r="20" s="1" customFormat="1" ht="16" customHeight="1" spans="1:11">
      <c r="A20" s="43"/>
      <c r="B20" s="42" t="s">
        <v>20</v>
      </c>
      <c r="C20" s="28"/>
      <c r="D20" s="28"/>
      <c r="E20" s="28"/>
      <c r="F20" s="28"/>
      <c r="G20" s="44"/>
      <c r="H20" s="44"/>
      <c r="I20" s="44"/>
      <c r="J20" s="88"/>
      <c r="K20" s="84"/>
    </row>
    <row r="21" s="1" customFormat="1" ht="16" customHeight="1" spans="1:11">
      <c r="A21" s="43"/>
      <c r="B21" s="42" t="s">
        <v>25</v>
      </c>
      <c r="C21" s="28">
        <v>409</v>
      </c>
      <c r="D21" s="28">
        <v>410</v>
      </c>
      <c r="E21" s="28">
        <v>411</v>
      </c>
      <c r="F21" s="19">
        <v>412</v>
      </c>
      <c r="G21" s="26"/>
      <c r="H21" s="22"/>
      <c r="I21" s="22"/>
      <c r="J21" s="89"/>
      <c r="K21" s="90">
        <f>SUM(C20:J20,C22:F22)</f>
        <v>0</v>
      </c>
    </row>
    <row r="22" s="1" customFormat="1" ht="16" customHeight="1" spans="1:11">
      <c r="A22" s="45"/>
      <c r="B22" s="42" t="s">
        <v>20</v>
      </c>
      <c r="C22" s="28"/>
      <c r="D22" s="28"/>
      <c r="E22" s="28"/>
      <c r="F22" s="19"/>
      <c r="G22" s="39"/>
      <c r="H22" s="46"/>
      <c r="I22" s="46"/>
      <c r="J22" s="91"/>
      <c r="K22" s="90"/>
    </row>
    <row r="23" s="1" customFormat="1" ht="20" customHeight="1" spans="1:13">
      <c r="A23" s="47" t="s">
        <v>26</v>
      </c>
      <c r="B23" s="48" t="s">
        <v>20</v>
      </c>
      <c r="C23" s="49"/>
      <c r="D23" s="50" t="s">
        <v>21</v>
      </c>
      <c r="E23" s="51" t="s">
        <v>27</v>
      </c>
      <c r="F23" s="51"/>
      <c r="G23" s="51"/>
      <c r="H23" s="52"/>
      <c r="I23" s="52"/>
      <c r="J23" s="52"/>
      <c r="K23" s="86" t="s">
        <v>23</v>
      </c>
      <c r="L23" s="1"/>
      <c r="M23" s="8"/>
    </row>
    <row r="24" s="1" customFormat="1" ht="20" customHeight="1" spans="1:11">
      <c r="A24" s="53"/>
      <c r="B24" s="54"/>
      <c r="C24" s="55"/>
      <c r="D24" s="28">
        <f>_xlfn.IFS(B24&gt;10000,3,B24&gt;4999,3.5,B24&gt;999,4,B24&gt;-1,5)</f>
        <v>5</v>
      </c>
      <c r="E24" s="52"/>
      <c r="F24" s="52"/>
      <c r="G24" s="52"/>
      <c r="H24" s="52"/>
      <c r="I24" s="52"/>
      <c r="J24" s="52"/>
      <c r="K24" s="87">
        <f>SUM(B24*D24)</f>
        <v>0</v>
      </c>
    </row>
    <row r="25" s="1" customFormat="1" ht="16" customHeight="1" spans="1:11">
      <c r="A25" s="56" t="s">
        <v>28</v>
      </c>
      <c r="B25" s="48" t="s">
        <v>29</v>
      </c>
      <c r="C25" s="49"/>
      <c r="D25" s="57" t="s">
        <v>21</v>
      </c>
      <c r="E25" s="58" t="s">
        <v>23</v>
      </c>
      <c r="F25" s="59" t="s">
        <v>30</v>
      </c>
      <c r="G25" s="60"/>
      <c r="H25" s="48" t="s">
        <v>29</v>
      </c>
      <c r="I25" s="49"/>
      <c r="J25" s="28" t="s">
        <v>21</v>
      </c>
      <c r="K25" s="90" t="s">
        <v>23</v>
      </c>
    </row>
    <row r="26" s="1" customFormat="1" ht="16" customHeight="1" spans="1:11">
      <c r="A26" s="45"/>
      <c r="B26" s="48"/>
      <c r="C26" s="49"/>
      <c r="D26" s="28">
        <v>2</v>
      </c>
      <c r="E26" s="19">
        <f>SUM(B26*D26)</f>
        <v>0</v>
      </c>
      <c r="F26" s="61"/>
      <c r="G26" s="62"/>
      <c r="H26" s="48"/>
      <c r="I26" s="49"/>
      <c r="J26" s="28">
        <v>3</v>
      </c>
      <c r="K26" s="90">
        <f>SUM(H26*J26)</f>
        <v>0</v>
      </c>
    </row>
    <row r="27" s="1" customFormat="1" ht="16" customHeight="1" spans="1:11">
      <c r="A27" s="41" t="s">
        <v>31</v>
      </c>
      <c r="B27" s="63" t="s">
        <v>25</v>
      </c>
      <c r="C27" s="14">
        <v>301</v>
      </c>
      <c r="D27" s="14">
        <v>302</v>
      </c>
      <c r="E27" s="14">
        <v>303</v>
      </c>
      <c r="F27" s="14">
        <v>304</v>
      </c>
      <c r="G27" s="14">
        <v>305</v>
      </c>
      <c r="H27" s="14">
        <v>306</v>
      </c>
      <c r="I27" s="14">
        <v>307</v>
      </c>
      <c r="J27" s="14">
        <v>308</v>
      </c>
      <c r="K27" s="92" t="s">
        <v>23</v>
      </c>
    </row>
    <row r="28" s="1" customFormat="1" ht="16" customHeight="1" spans="1:11">
      <c r="A28" s="43"/>
      <c r="B28" s="42" t="s">
        <v>20</v>
      </c>
      <c r="C28" s="28"/>
      <c r="D28" s="28"/>
      <c r="E28" s="28"/>
      <c r="F28" s="28"/>
      <c r="G28" s="28"/>
      <c r="H28" s="28"/>
      <c r="I28" s="44"/>
      <c r="J28" s="88"/>
      <c r="K28" s="84"/>
    </row>
    <row r="29" s="1" customFormat="1" ht="16" customHeight="1" spans="1:11">
      <c r="A29" s="43"/>
      <c r="B29" s="42" t="s">
        <v>25</v>
      </c>
      <c r="C29" s="28">
        <v>309</v>
      </c>
      <c r="D29" s="28">
        <v>310</v>
      </c>
      <c r="E29" s="28">
        <v>311</v>
      </c>
      <c r="F29" s="28">
        <v>312</v>
      </c>
      <c r="G29" s="28">
        <v>313</v>
      </c>
      <c r="H29" s="19">
        <v>314</v>
      </c>
      <c r="I29" s="26"/>
      <c r="J29" s="89"/>
      <c r="K29" s="90">
        <f>SUM(C28:J28,C30:H30)</f>
        <v>0</v>
      </c>
    </row>
    <row r="30" s="1" customFormat="1" ht="16" customHeight="1" spans="1:11">
      <c r="A30" s="45"/>
      <c r="B30" s="42" t="s">
        <v>20</v>
      </c>
      <c r="C30" s="28"/>
      <c r="D30" s="28"/>
      <c r="E30" s="28"/>
      <c r="F30" s="28"/>
      <c r="G30" s="28"/>
      <c r="H30" s="19"/>
      <c r="I30" s="39"/>
      <c r="J30" s="91"/>
      <c r="K30" s="90"/>
    </row>
    <row r="31" s="1" customFormat="1" ht="16" customHeight="1" spans="1:11">
      <c r="A31" s="34" t="s">
        <v>32</v>
      </c>
      <c r="B31" s="42" t="s">
        <v>25</v>
      </c>
      <c r="C31" s="28" t="s">
        <v>33</v>
      </c>
      <c r="D31" s="28" t="s">
        <v>34</v>
      </c>
      <c r="E31" s="28" t="s">
        <v>35</v>
      </c>
      <c r="F31" s="28" t="s">
        <v>36</v>
      </c>
      <c r="G31" s="50" t="s">
        <v>37</v>
      </c>
      <c r="H31" s="50" t="s">
        <v>38</v>
      </c>
      <c r="I31" s="50" t="s">
        <v>39</v>
      </c>
      <c r="J31" s="50" t="s">
        <v>40</v>
      </c>
      <c r="K31" s="86" t="s">
        <v>23</v>
      </c>
    </row>
    <row r="32" s="1" customFormat="1" ht="16" customHeight="1" spans="1:11">
      <c r="A32" s="64"/>
      <c r="B32" s="42" t="s">
        <v>20</v>
      </c>
      <c r="C32" s="28"/>
      <c r="D32" s="28"/>
      <c r="E32" s="28"/>
      <c r="F32" s="44"/>
      <c r="G32" s="44"/>
      <c r="H32" s="44"/>
      <c r="I32" s="44"/>
      <c r="J32" s="88"/>
      <c r="K32" s="84"/>
    </row>
    <row r="33" s="1" customFormat="1" ht="16" customHeight="1" spans="1:11">
      <c r="A33" s="37"/>
      <c r="B33" s="42" t="s">
        <v>25</v>
      </c>
      <c r="C33" s="28" t="s">
        <v>41</v>
      </c>
      <c r="D33" s="28" t="s">
        <v>42</v>
      </c>
      <c r="E33" s="19" t="s">
        <v>43</v>
      </c>
      <c r="F33" s="26"/>
      <c r="G33" s="22"/>
      <c r="H33" s="22"/>
      <c r="I33" s="22"/>
      <c r="J33" s="89"/>
      <c r="K33" s="90">
        <f>SUM(C32:J32,C34:E34)</f>
        <v>0</v>
      </c>
    </row>
    <row r="34" s="1" customFormat="1" ht="16" customHeight="1" spans="1:11">
      <c r="A34" s="37"/>
      <c r="B34" s="42" t="s">
        <v>20</v>
      </c>
      <c r="C34" s="28"/>
      <c r="D34" s="28"/>
      <c r="E34" s="26"/>
      <c r="F34" s="65"/>
      <c r="G34" s="66"/>
      <c r="H34" s="66"/>
      <c r="I34" s="66"/>
      <c r="J34" s="93"/>
      <c r="K34" s="90"/>
    </row>
    <row r="35" s="1" customFormat="1" ht="16" customHeight="1" spans="1:11">
      <c r="A35" s="67" t="s">
        <v>44</v>
      </c>
      <c r="B35" s="42" t="s">
        <v>25</v>
      </c>
      <c r="C35" s="28">
        <v>101</v>
      </c>
      <c r="D35" s="28">
        <v>102</v>
      </c>
      <c r="E35" s="28">
        <v>103</v>
      </c>
      <c r="F35" s="28">
        <v>104</v>
      </c>
      <c r="G35" s="28">
        <v>105</v>
      </c>
      <c r="H35" s="28">
        <v>106</v>
      </c>
      <c r="I35" s="28">
        <v>107</v>
      </c>
      <c r="J35" s="28">
        <v>108</v>
      </c>
      <c r="K35" s="86" t="s">
        <v>23</v>
      </c>
    </row>
    <row r="36" s="1" customFormat="1" ht="16" customHeight="1" spans="1:11">
      <c r="A36" s="64"/>
      <c r="B36" s="42" t="s">
        <v>20</v>
      </c>
      <c r="C36" s="28"/>
      <c r="D36" s="28"/>
      <c r="E36" s="28"/>
      <c r="F36" s="28"/>
      <c r="G36" s="28"/>
      <c r="H36" s="28"/>
      <c r="I36" s="28"/>
      <c r="J36" s="28"/>
      <c r="K36" s="84"/>
    </row>
    <row r="37" s="1" customFormat="1" ht="16" customHeight="1" spans="1:11">
      <c r="A37" s="64"/>
      <c r="B37" s="42" t="s">
        <v>25</v>
      </c>
      <c r="C37" s="28">
        <v>109</v>
      </c>
      <c r="D37" s="28">
        <v>110</v>
      </c>
      <c r="E37" s="28">
        <v>111</v>
      </c>
      <c r="F37" s="28">
        <v>112</v>
      </c>
      <c r="G37" s="28">
        <v>113</v>
      </c>
      <c r="H37" s="28">
        <v>114</v>
      </c>
      <c r="I37" s="28">
        <v>115</v>
      </c>
      <c r="J37" s="28">
        <v>116</v>
      </c>
      <c r="K37" s="87">
        <f>SUM(C36:J36,C38:J38)</f>
        <v>0</v>
      </c>
    </row>
    <row r="38" s="1" customFormat="1" ht="16" customHeight="1" spans="1:11">
      <c r="A38" s="53"/>
      <c r="B38" s="42" t="s">
        <v>20</v>
      </c>
      <c r="C38" s="28"/>
      <c r="D38" s="28"/>
      <c r="E38" s="28"/>
      <c r="F38" s="28"/>
      <c r="G38" s="28"/>
      <c r="H38" s="28"/>
      <c r="I38" s="28"/>
      <c r="J38" s="28"/>
      <c r="K38" s="87"/>
    </row>
    <row r="39" s="1" customFormat="1" ht="16" customHeight="1" spans="1:11">
      <c r="A39" s="34" t="s">
        <v>45</v>
      </c>
      <c r="B39" s="42" t="s">
        <v>25</v>
      </c>
      <c r="C39" s="28">
        <v>201</v>
      </c>
      <c r="D39" s="28">
        <v>202</v>
      </c>
      <c r="E39" s="28">
        <v>203</v>
      </c>
      <c r="F39" s="28">
        <v>204</v>
      </c>
      <c r="G39" s="28">
        <v>205</v>
      </c>
      <c r="H39" s="28">
        <v>206</v>
      </c>
      <c r="I39" s="28">
        <v>207</v>
      </c>
      <c r="J39" s="28">
        <v>208</v>
      </c>
      <c r="K39" s="86" t="s">
        <v>23</v>
      </c>
    </row>
    <row r="40" s="1" customFormat="1" ht="16" customHeight="1" spans="1:11">
      <c r="A40" s="37"/>
      <c r="B40" s="42" t="s">
        <v>20</v>
      </c>
      <c r="C40" s="28"/>
      <c r="D40" s="28"/>
      <c r="E40" s="28"/>
      <c r="F40" s="28"/>
      <c r="G40" s="28"/>
      <c r="H40" s="28"/>
      <c r="I40" s="28"/>
      <c r="J40" s="57"/>
      <c r="K40" s="87">
        <f>SUM(C40:J40)</f>
        <v>0</v>
      </c>
    </row>
    <row r="41" s="1" customFormat="1" ht="16" customHeight="1" spans="1:11">
      <c r="A41" s="41" t="s">
        <v>46</v>
      </c>
      <c r="B41" s="42" t="s">
        <v>25</v>
      </c>
      <c r="C41" s="28">
        <v>501</v>
      </c>
      <c r="D41" s="28">
        <v>502</v>
      </c>
      <c r="E41" s="28">
        <v>503</v>
      </c>
      <c r="F41" s="28">
        <v>504</v>
      </c>
      <c r="G41" s="66"/>
      <c r="H41" s="66"/>
      <c r="I41" s="66"/>
      <c r="J41" s="94"/>
      <c r="K41" s="86" t="s">
        <v>23</v>
      </c>
    </row>
    <row r="42" s="1" customFormat="1" ht="16" customHeight="1" spans="1:11">
      <c r="A42" s="45"/>
      <c r="B42" s="42" t="s">
        <v>20</v>
      </c>
      <c r="C42" s="28"/>
      <c r="D42" s="28"/>
      <c r="E42" s="28"/>
      <c r="F42" s="28"/>
      <c r="G42" s="66"/>
      <c r="H42" s="66"/>
      <c r="I42" s="66"/>
      <c r="J42" s="94"/>
      <c r="K42" s="87">
        <f>SUM(C42:J42)</f>
        <v>0</v>
      </c>
    </row>
    <row r="43" s="1" customFormat="1" ht="16" customHeight="1" spans="1:11">
      <c r="A43" s="41" t="s">
        <v>47</v>
      </c>
      <c r="B43" s="42" t="s">
        <v>25</v>
      </c>
      <c r="C43" s="28">
        <v>601</v>
      </c>
      <c r="D43" s="28">
        <v>602</v>
      </c>
      <c r="E43" s="28">
        <v>603</v>
      </c>
      <c r="F43" s="28">
        <v>604</v>
      </c>
      <c r="G43" s="28">
        <v>605</v>
      </c>
      <c r="H43" s="19">
        <v>606</v>
      </c>
      <c r="I43" s="26"/>
      <c r="J43" s="23"/>
      <c r="K43" s="95" t="s">
        <v>23</v>
      </c>
    </row>
    <row r="44" s="1" customFormat="1" ht="16" customHeight="1" spans="1:11">
      <c r="A44" s="43"/>
      <c r="B44" s="68" t="s">
        <v>20</v>
      </c>
      <c r="C44" s="44"/>
      <c r="D44" s="44"/>
      <c r="E44" s="44"/>
      <c r="F44" s="44"/>
      <c r="G44" s="44"/>
      <c r="H44" s="26"/>
      <c r="I44" s="65"/>
      <c r="J44" s="96"/>
      <c r="K44" s="97">
        <f>SUM(C44:H44)</f>
        <v>0</v>
      </c>
    </row>
    <row r="45" s="1" customFormat="1" ht="17" customHeight="1" spans="1:11">
      <c r="A45" s="69" t="s">
        <v>48</v>
      </c>
      <c r="B45" s="14"/>
      <c r="C45" s="14"/>
      <c r="D45" s="14"/>
      <c r="E45" s="14"/>
      <c r="F45" s="14"/>
      <c r="G45" s="70" t="s">
        <v>49</v>
      </c>
      <c r="H45" s="70"/>
      <c r="I45" s="14">
        <f>SUM(K37,K40,K21,K29,K33,K42,K44,K18,K24,K26,E26)</f>
        <v>0</v>
      </c>
      <c r="J45" s="14"/>
      <c r="K45" s="98"/>
    </row>
    <row r="46" s="1" customFormat="1" ht="30" customHeight="1" spans="1:11">
      <c r="A46" s="71" t="s">
        <v>50</v>
      </c>
      <c r="B46" s="72">
        <f>I46</f>
        <v>0</v>
      </c>
      <c r="C46" s="73"/>
      <c r="D46" s="73"/>
      <c r="E46" s="73"/>
      <c r="F46" s="74"/>
      <c r="G46" s="75" t="s">
        <v>51</v>
      </c>
      <c r="H46" s="75"/>
      <c r="I46" s="99">
        <f>SUM(B45,I45)</f>
        <v>0</v>
      </c>
      <c r="J46" s="99"/>
      <c r="K46" s="90"/>
    </row>
    <row r="47" s="1" customFormat="1" ht="25" customHeight="1" spans="1:11">
      <c r="A47" s="76" t="s">
        <v>52</v>
      </c>
      <c r="B47" s="77" t="s">
        <v>53</v>
      </c>
      <c r="C47" s="77"/>
      <c r="D47" s="78" t="s">
        <v>54</v>
      </c>
      <c r="E47" s="78"/>
      <c r="F47" s="78"/>
      <c r="G47" s="31" t="s">
        <v>55</v>
      </c>
      <c r="H47" s="31"/>
      <c r="I47" s="77" t="s">
        <v>56</v>
      </c>
      <c r="J47" s="77"/>
      <c r="K47" s="85" t="s">
        <v>57</v>
      </c>
    </row>
  </sheetData>
  <protectedRanges>
    <protectedRange sqref="C32:J32 C34:E34 C36:J36 C38:J38 C40:J40 C42:F42 C44:H44 C22:F22 C28:J28 C30:H30 D19:F19 C20:F20 D17:F17 C18:F18 C23:C24" name="区域1"/>
    <protectedRange sqref="A12:K12 A14:K14 A16:K16 C32:J32 C34:E34 C36:J36 C38:J38 C40:J40 C42:F42 C44:H44 C22:F22 C28:J28 C30:H30 D19:F19 C20:F20 D17:F17 C18:F18 C23:C24" name="区域2"/>
  </protectedRanges>
  <mergeCells count="70">
    <mergeCell ref="A1:K1"/>
    <mergeCell ref="A2:K2"/>
    <mergeCell ref="A4:K4"/>
    <mergeCell ref="A5:K5"/>
    <mergeCell ref="A6:K6"/>
    <mergeCell ref="A7:K7"/>
    <mergeCell ref="A8:K8"/>
    <mergeCell ref="A9:K9"/>
    <mergeCell ref="A10:K10"/>
    <mergeCell ref="B11:F11"/>
    <mergeCell ref="G11:K11"/>
    <mergeCell ref="B12:F12"/>
    <mergeCell ref="G12:K12"/>
    <mergeCell ref="A13:F13"/>
    <mergeCell ref="G13:K13"/>
    <mergeCell ref="A14:F14"/>
    <mergeCell ref="G14:K14"/>
    <mergeCell ref="A15:B15"/>
    <mergeCell ref="C15:D15"/>
    <mergeCell ref="E15:F15"/>
    <mergeCell ref="G15:H15"/>
    <mergeCell ref="I15:J15"/>
    <mergeCell ref="A16:B16"/>
    <mergeCell ref="C16:D16"/>
    <mergeCell ref="E16:F16"/>
    <mergeCell ref="G16:H16"/>
    <mergeCell ref="I16:J16"/>
    <mergeCell ref="H17:I17"/>
    <mergeCell ref="H18:I18"/>
    <mergeCell ref="B23:C23"/>
    <mergeCell ref="B24:C24"/>
    <mergeCell ref="B25:C25"/>
    <mergeCell ref="H25:I25"/>
    <mergeCell ref="B26:C26"/>
    <mergeCell ref="H26:I26"/>
    <mergeCell ref="I43:J43"/>
    <mergeCell ref="I44:J44"/>
    <mergeCell ref="B45:F45"/>
    <mergeCell ref="G45:H45"/>
    <mergeCell ref="I45:K45"/>
    <mergeCell ref="B46:F46"/>
    <mergeCell ref="G46:H46"/>
    <mergeCell ref="I46:K46"/>
    <mergeCell ref="B47:C47"/>
    <mergeCell ref="D47:F47"/>
    <mergeCell ref="G47:H47"/>
    <mergeCell ref="I47:J47"/>
    <mergeCell ref="A17:A18"/>
    <mergeCell ref="A19:A22"/>
    <mergeCell ref="A23:A24"/>
    <mergeCell ref="A25:A26"/>
    <mergeCell ref="A27:A30"/>
    <mergeCell ref="A31:A34"/>
    <mergeCell ref="A35:A38"/>
    <mergeCell ref="A39:A40"/>
    <mergeCell ref="A41:A42"/>
    <mergeCell ref="A43:A44"/>
    <mergeCell ref="B17:B18"/>
    <mergeCell ref="K19:K20"/>
    <mergeCell ref="K21:K22"/>
    <mergeCell ref="K27:K28"/>
    <mergeCell ref="K29:K30"/>
    <mergeCell ref="K31:K32"/>
    <mergeCell ref="K33:K34"/>
    <mergeCell ref="K35:K36"/>
    <mergeCell ref="K37:K38"/>
    <mergeCell ref="C17:D18"/>
    <mergeCell ref="F17:G18"/>
    <mergeCell ref="E23:J24"/>
    <mergeCell ref="F25:G26"/>
  </mergeCells>
  <pageMargins left="0.75" right="0.75" top="1" bottom="1" header="0.5" footer="0.5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>
                  <from>
                    <xdr:col>2</xdr:col>
                    <xdr:colOff>219075</xdr:colOff>
                    <xdr:row>46</xdr:row>
                    <xdr:rowOff>0</xdr:rowOff>
                  </from>
                  <to>
                    <xdr:col>3</xdr:col>
                    <xdr:colOff>209550</xdr:colOff>
                    <xdr:row>46</xdr:row>
                    <xdr:rowOff>255270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5</xdr:col>
                    <xdr:colOff>247650</xdr:colOff>
                    <xdr:row>46</xdr:row>
                    <xdr:rowOff>0</xdr:rowOff>
                  </from>
                  <to>
                    <xdr:col>6</xdr:col>
                    <xdr:colOff>266700</xdr:colOff>
                    <xdr:row>46</xdr:row>
                    <xdr:rowOff>260985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>
                  <from>
                    <xdr:col>9</xdr:col>
                    <xdr:colOff>57150</xdr:colOff>
                    <xdr:row>46</xdr:row>
                    <xdr:rowOff>0</xdr:rowOff>
                  </from>
                  <to>
                    <xdr:col>9</xdr:col>
                    <xdr:colOff>485775</xdr:colOff>
                    <xdr:row>46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>
                  <from>
                    <xdr:col>10</xdr:col>
                    <xdr:colOff>390525</xdr:colOff>
                    <xdr:row>46</xdr:row>
                    <xdr:rowOff>0</xdr:rowOff>
                  </from>
                  <to>
                    <xdr:col>11</xdr:col>
                    <xdr:colOff>66675</xdr:colOff>
                    <xdr:row>46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</dc:creator>
  <cp:lastModifiedBy>王澎</cp:lastModifiedBy>
  <dcterms:created xsi:type="dcterms:W3CDTF">2019-03-19T01:45:00Z</dcterms:created>
  <dcterms:modified xsi:type="dcterms:W3CDTF">2019-03-19T01:46:09Z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